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INF.. FINANC. 2DO. TRIM-2023\"/>
    </mc:Choice>
  </mc:AlternateContent>
  <xr:revisionPtr revIDLastSave="0" documentId="13_ncr:1_{FEC04536-9147-448E-BCBA-72198BE77D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EAI!$A$1:$G$51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7" i="4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21" i="4" l="1"/>
  <c r="G21" i="4"/>
  <c r="D16" i="4"/>
  <c r="G16" i="4"/>
  <c r="D31" i="4"/>
  <c r="G31" i="4"/>
  <c r="G40" i="4" l="1"/>
  <c r="D40" i="4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<sst xmlns="http://schemas.openxmlformats.org/spreadsheetml/2006/main" count="99" uniqueCount="51">
  <si>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</si>
  <si>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</si>
  <si>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</si>
  <si>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</si>
  <si>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</si>
  <si>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</si>
  <si>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</si>
  <si>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</si>
  <si>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</si>
  <si>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</si>
  <si>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</si>
  <si>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</si>
  <si>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</si>
  <si>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</si>
  <si>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</si>
  <si>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</si>
  <si>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</si>
  <si>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</si>
  <si>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</si>
  <si>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</si>
  <si>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</si>
  <si>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</si>
  <si>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</si>
  <si>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</si>
  <si>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</si>
  <si>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</si>
  <si>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</si>
  <si>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</si>
  <si>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Participaciones, Aportaciones, Convenios, Incentivos Derivados de la Colaboración Fiscal y Fondos Distintos de Aportaciones</t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</si>
  <si>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</si>
  <si>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</si>
  <si>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</si>
  <si>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</si>
  <si>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</si>
  <si>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</si>
  <si>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</si>
  <si>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</si>
  <si>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</si>
  <si>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</si>
  <si>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</si>
  <si>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</si>
  <si>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</si>
  <si>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</si>
  <si>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</si>
  <si>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</si>
  <si>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</si>
  <si>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Salamanca, Guanajuato.
Estado Analítico de Ingresos
Del 1 de Enero al 30 de Junio de 2023</t>
  </si>
  <si>
    <r>
      <t>Productos</t>
    </r>
    <r>
      <rPr>
        <vertAlign val="superscript"/>
        <sz val="10"/>
        <color rgb="FF0070C0"/>
        <rFont val="Arial"/>
        <family val="2"/>
      </rPr>
      <t>1</t>
    </r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</si>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</sst>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49" fontId="8" fillId="0" borderId="0" xfId="8" applyNumberFormat="1" applyFont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6" xfId="8" quotePrefix="1" applyFont="1" applyFill="1" applyBorder="1" applyAlignment="1">
      <alignment horizontal="center" vertical="center" wrapText="1"/>
    </xf>
    <xf numFmtId="0" fontId="9" fillId="2" borderId="3" xfId="8" quotePrefix="1" applyFont="1" applyFill="1" applyBorder="1" applyAlignment="1">
      <alignment horizontal="center" vertical="center" wrapText="1"/>
    </xf>
    <xf numFmtId="0" fontId="10" fillId="0" borderId="0" xfId="8" applyFont="1" applyAlignment="1" applyProtection="1">
      <alignment horizontal="left" vertical="top" wrapText="1" indent="1"/>
      <protection locked="0"/>
    </xf>
    <xf numFmtId="4" fontId="10" fillId="0" borderId="8" xfId="8" applyNumberFormat="1" applyFont="1" applyBorder="1" applyAlignment="1" applyProtection="1">
      <alignment vertical="top"/>
      <protection locked="0"/>
    </xf>
    <xf numFmtId="0" fontId="1" fillId="0" borderId="0" xfId="8" applyFont="1" applyAlignment="1" applyProtection="1">
      <alignment horizontal="left" vertical="top" wrapText="1" indent="1"/>
      <protection locked="0"/>
    </xf>
    <xf numFmtId="4" fontId="10" fillId="0" borderId="10" xfId="8" applyNumberFormat="1" applyFont="1" applyBorder="1" applyAlignment="1" applyProtection="1">
      <alignment vertical="top"/>
      <protection locked="0"/>
    </xf>
    <xf numFmtId="0" fontId="10" fillId="0" borderId="0" xfId="8" applyFont="1" applyAlignment="1" applyProtection="1">
      <alignment vertical="top"/>
      <protection locked="0"/>
    </xf>
    <xf numFmtId="4" fontId="10" fillId="0" borderId="9" xfId="8" applyNumberFormat="1" applyFont="1" applyBorder="1" applyAlignment="1" applyProtection="1">
      <alignment vertical="top"/>
      <protection locked="0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1" fillId="0" borderId="7" xfId="8" applyFont="1" applyBorder="1" applyAlignment="1" applyProtection="1">
      <alignment vertical="top"/>
      <protection locked="0"/>
    </xf>
    <xf numFmtId="4" fontId="1" fillId="0" borderId="7" xfId="8" applyNumberFormat="1" applyFont="1" applyBorder="1" applyAlignment="1" applyProtection="1">
      <alignment vertical="top"/>
      <protection locked="0"/>
    </xf>
    <xf numFmtId="4" fontId="1" fillId="0" borderId="1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1" fillId="0" borderId="9" xfId="8" applyNumberFormat="1" applyFont="1" applyBorder="1" applyAlignment="1" applyProtection="1">
      <alignment vertical="top"/>
      <protection locked="0"/>
    </xf>
    <xf numFmtId="0" fontId="9" fillId="0" borderId="2" xfId="8" applyFont="1" applyBorder="1" applyAlignment="1">
      <alignment horizontal="left" vertical="top" indent="1"/>
    </xf>
    <xf numFmtId="4" fontId="9" fillId="0" borderId="8" xfId="8" applyNumberFormat="1" applyFont="1" applyBorder="1" applyAlignment="1" applyProtection="1">
      <alignment vertical="top"/>
      <protection locked="0"/>
    </xf>
    <xf numFmtId="0" fontId="1" fillId="0" borderId="0" xfId="8" applyFont="1" applyAlignment="1">
      <alignment horizontal="left" vertical="top" wrapText="1" indent="2"/>
    </xf>
    <xf numFmtId="4" fontId="1" fillId="0" borderId="10" xfId="8" applyNumberFormat="1" applyFont="1" applyBorder="1" applyAlignment="1" applyProtection="1">
      <alignment vertical="top"/>
      <protection locked="0"/>
    </xf>
    <xf numFmtId="0" fontId="1" fillId="0" borderId="0" xfId="8" applyFont="1" applyAlignment="1">
      <alignment horizontal="left" vertical="top" wrapText="1"/>
    </xf>
    <xf numFmtId="0" fontId="9" fillId="0" borderId="2" xfId="8" applyFont="1" applyBorder="1" applyAlignment="1">
      <alignment horizontal="left" vertical="top" wrapText="1" indent="1"/>
    </xf>
    <xf numFmtId="4" fontId="9" fillId="0" borderId="10" xfId="8" applyNumberFormat="1" applyFont="1" applyBorder="1" applyAlignment="1" applyProtection="1">
      <alignment vertical="top"/>
      <protection locked="0"/>
    </xf>
    <xf numFmtId="0" fontId="9" fillId="0" borderId="5" xfId="8" applyFont="1" applyBorder="1" applyAlignment="1">
      <alignment horizontal="center" vertical="top" wrapText="1"/>
    </xf>
    <xf numFmtId="4" fontId="9" fillId="0" borderId="6" xfId="8" applyNumberFormat="1" applyFont="1" applyBorder="1" applyAlignment="1" applyProtection="1">
      <alignment vertical="top"/>
      <protection locked="0"/>
    </xf>
    <xf numFmtId="4" fontId="9" fillId="0" borderId="3" xfId="8" applyNumberFormat="1" applyFont="1" applyBorder="1" applyAlignment="1" applyProtection="1">
      <alignment vertical="top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9" fillId="2" borderId="7" xfId="8" applyFont="1" applyFill="1" applyBorder="1" applyAlignment="1">
      <alignment horizontal="center" vertical="center"/>
    </xf>
    <xf numFmtId="0" fontId="9" fillId="2" borderId="0" xfId="8" applyFont="1" applyFill="1" applyAlignment="1">
      <alignment horizontal="center" vertical="center"/>
    </xf>
    <xf numFmtId="0" fontId="9" fillId="2" borderId="11" xfId="8" applyFont="1" applyFill="1" applyBorder="1" applyAlignment="1">
      <alignment horizontal="center" vertical="center"/>
    </xf>
    <xf numFmtId="0" fontId="9" fillId="2" borderId="7" xfId="8" applyFont="1" applyFill="1" applyBorder="1" applyAlignment="1">
      <alignment horizontal="center" vertical="center" wrapText="1"/>
    </xf>
    <xf numFmtId="0" fontId="9" fillId="2" borderId="0" xfId="8" applyFont="1" applyFill="1" applyAlignment="1">
      <alignment horizontal="center" vertical="center" wrapText="1"/>
    </xf>
    <xf numFmtId="0" fontId="9" fillId="2" borderId="11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5</xdr:col>
      <xdr:colOff>685799</xdr:colOff>
      <xdr:row>48</xdr:row>
      <xdr:rowOff>289560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48A365-EFD0-4406-975C-C7CCF7959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0" y="11178540"/>
          <a:ext cx="8031479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showGridLines="0" tabSelected="1" zoomScaleNormal="100" workbookViewId="0">
      <selection activeCell="E43" sqref="E43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4" width="19.7109375" style="2" bestFit="1" customWidth="1"/>
    <col min="5" max="5" width="17.85546875" style="2" customWidth="1"/>
    <col min="6" max="6" width="18.85546875" style="2" customWidth="1"/>
    <col min="7" max="7" width="21" style="2" customWidth="1"/>
    <col min="8" max="16384" width="12" style="2"/>
  </cols>
  <sheetData>
    <row r="1" spans="1:8" s="3" customFormat="1" ht="39.9" customHeight="1" x14ac:dyDescent="0.2">
      <c r="A1" s="36" t="s">
        <v>46</v>
      </c>
      <c r="B1" s="37"/>
      <c r="C1" s="37"/>
      <c r="D1" s="37"/>
      <c r="E1" s="37"/>
      <c r="F1" s="37"/>
      <c r="G1" s="38"/>
    </row>
    <row r="2" spans="1:8" s="3" customFormat="1" ht="13.2" x14ac:dyDescent="0.2">
      <c r="A2" s="39" t="s">
        <v>14</v>
      </c>
      <c r="B2" s="37" t="s">
        <v>22</v>
      </c>
      <c r="C2" s="37"/>
      <c r="D2" s="37"/>
      <c r="E2" s="37"/>
      <c r="F2" s="37"/>
      <c r="G2" s="46" t="s">
        <v>19</v>
      </c>
    </row>
    <row r="3" spans="1:8" s="1" customFormat="1" ht="24.9" customHeight="1" x14ac:dyDescent="0.2">
      <c r="A3" s="40"/>
      <c r="B3" s="8" t="s">
        <v>15</v>
      </c>
      <c r="C3" s="9" t="s">
        <v>20</v>
      </c>
      <c r="D3" s="9" t="s">
        <v>16</v>
      </c>
      <c r="E3" s="9" t="s">
        <v>17</v>
      </c>
      <c r="F3" s="10" t="s">
        <v>18</v>
      </c>
      <c r="G3" s="47"/>
    </row>
    <row r="4" spans="1:8" s="1" customFormat="1" ht="13.2" x14ac:dyDescent="0.2">
      <c r="A4" s="41"/>
      <c r="B4" s="11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</row>
    <row r="5" spans="1:8" ht="13.2" x14ac:dyDescent="0.2">
      <c r="A5" s="13" t="s">
        <v>0</v>
      </c>
      <c r="B5" s="14">
        <v>126180360.31</v>
      </c>
      <c r="C5" s="14">
        <v>0</v>
      </c>
      <c r="D5" s="14">
        <f>B5+C5</f>
        <v>126180360.31</v>
      </c>
      <c r="E5" s="14">
        <v>96786724.370000005</v>
      </c>
      <c r="F5" s="14">
        <v>96786724.280000001</v>
      </c>
      <c r="G5" s="14">
        <f>F5-B5</f>
        <v>-29393636.030000001</v>
      </c>
      <c r="H5" s="6" t="s">
        <v>33</v>
      </c>
    </row>
    <row r="6" spans="1:8" ht="13.2" x14ac:dyDescent="0.2">
      <c r="A6" s="15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  <c r="H6" s="6" t="s">
        <v>43</v>
      </c>
    </row>
    <row r="7" spans="1:8" ht="13.2" x14ac:dyDescent="0.2">
      <c r="A7" s="13" t="s">
        <v>2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  <c r="H7" s="6" t="s">
        <v>34</v>
      </c>
    </row>
    <row r="8" spans="1:8" ht="13.2" x14ac:dyDescent="0.2">
      <c r="A8" s="13" t="s">
        <v>3</v>
      </c>
      <c r="B8" s="16">
        <v>89568885.900000006</v>
      </c>
      <c r="C8" s="16">
        <v>0</v>
      </c>
      <c r="D8" s="16">
        <f t="shared" si="0"/>
        <v>89568885.900000006</v>
      </c>
      <c r="E8" s="16">
        <v>29877893.75</v>
      </c>
      <c r="F8" s="16">
        <v>29877893.68</v>
      </c>
      <c r="G8" s="16">
        <f t="shared" si="1"/>
        <v>-59690992.220000006</v>
      </c>
      <c r="H8" s="6" t="s">
        <v>35</v>
      </c>
    </row>
    <row r="9" spans="1:8" ht="13.2" x14ac:dyDescent="0.2">
      <c r="A9" s="13" t="s">
        <v>4</v>
      </c>
      <c r="B9" s="16">
        <v>12542584.27</v>
      </c>
      <c r="C9" s="16">
        <v>0</v>
      </c>
      <c r="D9" s="16">
        <f t="shared" si="0"/>
        <v>12542584.27</v>
      </c>
      <c r="E9" s="16">
        <v>5924877.3499999996</v>
      </c>
      <c r="F9" s="16">
        <v>5924877.3799999999</v>
      </c>
      <c r="G9" s="16">
        <f t="shared" si="1"/>
        <v>-6617706.8899999997</v>
      </c>
      <c r="H9" s="6" t="s">
        <v>36</v>
      </c>
    </row>
    <row r="10" spans="1:8" ht="13.2" x14ac:dyDescent="0.2">
      <c r="A10" s="15" t="s">
        <v>5</v>
      </c>
      <c r="B10" s="16">
        <v>22028694.190000001</v>
      </c>
      <c r="C10" s="16">
        <v>0</v>
      </c>
      <c r="D10" s="16">
        <f t="shared" ref="D10:D13" si="2">B10+C10</f>
        <v>22028694.190000001</v>
      </c>
      <c r="E10" s="16">
        <v>6712380.5899999999</v>
      </c>
      <c r="F10" s="16">
        <v>6712380.7199999997</v>
      </c>
      <c r="G10" s="16">
        <f t="shared" ref="G10:G13" si="3">F10-B10</f>
        <v>-15316313.470000003</v>
      </c>
      <c r="H10" s="6" t="s">
        <v>37</v>
      </c>
    </row>
    <row r="11" spans="1:8" ht="26.4" x14ac:dyDescent="0.2">
      <c r="A11" s="13" t="s">
        <v>24</v>
      </c>
      <c r="B11" s="16">
        <v>0</v>
      </c>
      <c r="C11" s="16">
        <v>0</v>
      </c>
      <c r="D11" s="16">
        <f t="shared" si="2"/>
        <v>0</v>
      </c>
      <c r="E11" s="16">
        <v>0</v>
      </c>
      <c r="F11" s="16">
        <v>0</v>
      </c>
      <c r="G11" s="16">
        <f t="shared" si="3"/>
        <v>0</v>
      </c>
      <c r="H11" s="6" t="s">
        <v>38</v>
      </c>
    </row>
    <row r="12" spans="1:8" ht="39.6" x14ac:dyDescent="0.2">
      <c r="A12" s="13" t="s">
        <v>25</v>
      </c>
      <c r="B12" s="16">
        <v>624874182.84000003</v>
      </c>
      <c r="C12" s="16">
        <v>193109348.30000001</v>
      </c>
      <c r="D12" s="16">
        <f t="shared" si="2"/>
        <v>817983531.1400001</v>
      </c>
      <c r="E12" s="16">
        <v>387414790.63999999</v>
      </c>
      <c r="F12" s="16">
        <v>387414790.63999999</v>
      </c>
      <c r="G12" s="16">
        <f t="shared" si="3"/>
        <v>-237459392.20000005</v>
      </c>
      <c r="H12" s="6" t="s">
        <v>39</v>
      </c>
    </row>
    <row r="13" spans="1:8" ht="26.4" x14ac:dyDescent="0.2">
      <c r="A13" s="13" t="s">
        <v>26</v>
      </c>
      <c r="B13" s="16">
        <v>1055570.07</v>
      </c>
      <c r="C13" s="16">
        <v>506332</v>
      </c>
      <c r="D13" s="16">
        <f t="shared" si="2"/>
        <v>1561902.07</v>
      </c>
      <c r="E13" s="16">
        <v>4240488.54</v>
      </c>
      <c r="F13" s="16">
        <v>4240488.54</v>
      </c>
      <c r="G13" s="16">
        <f t="shared" si="3"/>
        <v>3184918.4699999997</v>
      </c>
      <c r="H13" s="6" t="s">
        <v>40</v>
      </c>
    </row>
    <row r="14" spans="1:8" ht="13.2" x14ac:dyDescent="0.2">
      <c r="A14" s="13" t="s">
        <v>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f t="shared" ref="G14" si="4">F14-B14</f>
        <v>0</v>
      </c>
      <c r="H14" s="6" t="s">
        <v>41</v>
      </c>
    </row>
    <row r="15" spans="1:8" ht="13.2" x14ac:dyDescent="0.2">
      <c r="A15" s="17"/>
      <c r="B15" s="18"/>
      <c r="C15" s="18"/>
      <c r="D15" s="18"/>
      <c r="E15" s="18"/>
      <c r="F15" s="18"/>
      <c r="G15" s="18"/>
      <c r="H15" s="6" t="s">
        <v>42</v>
      </c>
    </row>
    <row r="16" spans="1:8" ht="13.2" x14ac:dyDescent="0.2">
      <c r="A16" s="19" t="s">
        <v>13</v>
      </c>
      <c r="B16" s="35">
        <f>SUM(B5:B14)</f>
        <v>876250277.58000004</v>
      </c>
      <c r="C16" s="35">
        <f t="shared" ref="C16:G16" si="5">SUM(C5:C14)</f>
        <v>193615680.30000001</v>
      </c>
      <c r="D16" s="35">
        <f t="shared" si="5"/>
        <v>1069865957.8800002</v>
      </c>
      <c r="E16" s="35">
        <f t="shared" si="5"/>
        <v>530957155.24000001</v>
      </c>
      <c r="F16" s="24">
        <f t="shared" si="5"/>
        <v>530957155.24000001</v>
      </c>
      <c r="G16" s="27">
        <f t="shared" si="5"/>
        <v>-345293122.34000003</v>
      </c>
      <c r="H16" s="6" t="s">
        <v>42</v>
      </c>
    </row>
    <row r="17" spans="1:8" ht="13.2" x14ac:dyDescent="0.2">
      <c r="A17" s="20"/>
      <c r="B17" s="21"/>
      <c r="C17" s="21"/>
      <c r="D17" s="22"/>
      <c r="E17" s="23" t="s">
        <v>21</v>
      </c>
      <c r="F17" s="24"/>
      <c r="G17" s="25"/>
      <c r="H17" s="6" t="s">
        <v>42</v>
      </c>
    </row>
    <row r="18" spans="1:8" ht="10.199999999999999" customHeight="1" x14ac:dyDescent="0.2">
      <c r="A18" s="42" t="s">
        <v>23</v>
      </c>
      <c r="B18" s="37" t="s">
        <v>22</v>
      </c>
      <c r="C18" s="37"/>
      <c r="D18" s="37"/>
      <c r="E18" s="37"/>
      <c r="F18" s="37"/>
      <c r="G18" s="46" t="s">
        <v>19</v>
      </c>
      <c r="H18" s="6" t="s">
        <v>42</v>
      </c>
    </row>
    <row r="19" spans="1:8" ht="26.4" x14ac:dyDescent="0.2">
      <c r="A19" s="43"/>
      <c r="B19" s="8" t="s">
        <v>15</v>
      </c>
      <c r="C19" s="9" t="s">
        <v>20</v>
      </c>
      <c r="D19" s="9" t="s">
        <v>16</v>
      </c>
      <c r="E19" s="9" t="s">
        <v>17</v>
      </c>
      <c r="F19" s="10" t="s">
        <v>18</v>
      </c>
      <c r="G19" s="47"/>
      <c r="H19" s="6" t="s">
        <v>42</v>
      </c>
    </row>
    <row r="20" spans="1:8" ht="13.2" x14ac:dyDescent="0.2">
      <c r="A20" s="44"/>
      <c r="B20" s="11" t="s">
        <v>7</v>
      </c>
      <c r="C20" s="12" t="s">
        <v>8</v>
      </c>
      <c r="D20" s="12" t="s">
        <v>9</v>
      </c>
      <c r="E20" s="12" t="s">
        <v>10</v>
      </c>
      <c r="F20" s="12" t="s">
        <v>11</v>
      </c>
      <c r="G20" s="12" t="s">
        <v>12</v>
      </c>
      <c r="H20" s="6" t="s">
        <v>42</v>
      </c>
    </row>
    <row r="21" spans="1:8" ht="13.2" x14ac:dyDescent="0.2">
      <c r="A21" s="26" t="s">
        <v>27</v>
      </c>
      <c r="B21" s="27">
        <f t="shared" ref="B21:G21" si="6">SUM(B22+B23+B24+B25+B26+B27+B28+B29)</f>
        <v>876250277.58000004</v>
      </c>
      <c r="C21" s="27">
        <f t="shared" si="6"/>
        <v>193615680.30000001</v>
      </c>
      <c r="D21" s="27">
        <f t="shared" si="6"/>
        <v>1069865957.8800002</v>
      </c>
      <c r="E21" s="27">
        <f t="shared" si="6"/>
        <v>530957155.24000001</v>
      </c>
      <c r="F21" s="27">
        <f t="shared" si="6"/>
        <v>530957155.24000001</v>
      </c>
      <c r="G21" s="27">
        <f t="shared" si="6"/>
        <v>-345293122.34000003</v>
      </c>
      <c r="H21" s="6" t="s">
        <v>42</v>
      </c>
    </row>
    <row r="22" spans="1:8" ht="13.2" x14ac:dyDescent="0.2">
      <c r="A22" s="28" t="s">
        <v>0</v>
      </c>
      <c r="B22" s="29">
        <v>126180360.31</v>
      </c>
      <c r="C22" s="29">
        <v>0</v>
      </c>
      <c r="D22" s="29">
        <f t="shared" ref="D22:D25" si="7">B22+C22</f>
        <v>126180360.31</v>
      </c>
      <c r="E22" s="29">
        <v>96786724.370000005</v>
      </c>
      <c r="F22" s="29">
        <v>96786724.280000001</v>
      </c>
      <c r="G22" s="29">
        <f t="shared" ref="G22:G25" si="8">F22-B22</f>
        <v>-29393636.030000001</v>
      </c>
      <c r="H22" s="6" t="s">
        <v>33</v>
      </c>
    </row>
    <row r="23" spans="1:8" ht="13.2" x14ac:dyDescent="0.2">
      <c r="A23" s="28" t="s">
        <v>1</v>
      </c>
      <c r="B23" s="29">
        <v>0</v>
      </c>
      <c r="C23" s="29">
        <v>0</v>
      </c>
      <c r="D23" s="29">
        <f t="shared" si="7"/>
        <v>0</v>
      </c>
      <c r="E23" s="29">
        <v>0</v>
      </c>
      <c r="F23" s="29">
        <v>0</v>
      </c>
      <c r="G23" s="29">
        <f t="shared" si="8"/>
        <v>0</v>
      </c>
      <c r="H23" s="6" t="s">
        <v>43</v>
      </c>
    </row>
    <row r="24" spans="1:8" ht="13.2" x14ac:dyDescent="0.2">
      <c r="A24" s="28" t="s">
        <v>2</v>
      </c>
      <c r="B24" s="29">
        <v>0</v>
      </c>
      <c r="C24" s="29">
        <v>0</v>
      </c>
      <c r="D24" s="29">
        <f t="shared" si="7"/>
        <v>0</v>
      </c>
      <c r="E24" s="29">
        <v>0</v>
      </c>
      <c r="F24" s="29">
        <v>0</v>
      </c>
      <c r="G24" s="29">
        <f t="shared" si="8"/>
        <v>0</v>
      </c>
      <c r="H24" s="6" t="s">
        <v>34</v>
      </c>
    </row>
    <row r="25" spans="1:8" ht="13.2" x14ac:dyDescent="0.2">
      <c r="A25" s="28" t="s">
        <v>3</v>
      </c>
      <c r="B25" s="29">
        <v>89568885.900000006</v>
      </c>
      <c r="C25" s="29">
        <v>0</v>
      </c>
      <c r="D25" s="29">
        <f t="shared" si="7"/>
        <v>89568885.900000006</v>
      </c>
      <c r="E25" s="29">
        <v>29877893.75</v>
      </c>
      <c r="F25" s="29">
        <v>29877893.68</v>
      </c>
      <c r="G25" s="29">
        <f t="shared" si="8"/>
        <v>-59690992.220000006</v>
      </c>
      <c r="H25" s="6" t="s">
        <v>35</v>
      </c>
    </row>
    <row r="26" spans="1:8" ht="15.6" x14ac:dyDescent="0.2">
      <c r="A26" s="28" t="s">
        <v>48</v>
      </c>
      <c r="B26" s="29">
        <v>12542584.27</v>
      </c>
      <c r="C26" s="29">
        <v>0</v>
      </c>
      <c r="D26" s="29">
        <f t="shared" ref="D26" si="9">B26+C26</f>
        <v>12542584.27</v>
      </c>
      <c r="E26" s="29">
        <v>5924877.3499999996</v>
      </c>
      <c r="F26" s="29">
        <v>5924877.3799999999</v>
      </c>
      <c r="G26" s="29">
        <f t="shared" ref="G26" si="10">F26-B26</f>
        <v>-6617706.8899999997</v>
      </c>
      <c r="H26" s="6" t="s">
        <v>36</v>
      </c>
    </row>
    <row r="27" spans="1:8" ht="15.6" x14ac:dyDescent="0.2">
      <c r="A27" s="28" t="s">
        <v>49</v>
      </c>
      <c r="B27" s="29">
        <v>22028694.190000001</v>
      </c>
      <c r="C27" s="29">
        <v>0</v>
      </c>
      <c r="D27" s="29">
        <f t="shared" ref="D27:D29" si="11">B27+C27</f>
        <v>22028694.190000001</v>
      </c>
      <c r="E27" s="29">
        <v>6712380.5899999999</v>
      </c>
      <c r="F27" s="29">
        <v>6712380.7199999997</v>
      </c>
      <c r="G27" s="29">
        <f t="shared" ref="G27:G29" si="12">F27-B27</f>
        <v>-15316313.470000003</v>
      </c>
      <c r="H27" s="6" t="s">
        <v>37</v>
      </c>
    </row>
    <row r="28" spans="1:8" ht="39.6" x14ac:dyDescent="0.2">
      <c r="A28" s="28" t="s">
        <v>28</v>
      </c>
      <c r="B28" s="29">
        <v>624874182.84000003</v>
      </c>
      <c r="C28" s="29">
        <v>193109348.30000001</v>
      </c>
      <c r="D28" s="29">
        <f t="shared" si="11"/>
        <v>817983531.1400001</v>
      </c>
      <c r="E28" s="29">
        <v>387414790.63999999</v>
      </c>
      <c r="F28" s="29">
        <v>387414790.63999999</v>
      </c>
      <c r="G28" s="29">
        <f t="shared" si="12"/>
        <v>-237459392.20000005</v>
      </c>
      <c r="H28" s="6" t="s">
        <v>39</v>
      </c>
    </row>
    <row r="29" spans="1:8" ht="26.4" x14ac:dyDescent="0.2">
      <c r="A29" s="28" t="s">
        <v>26</v>
      </c>
      <c r="B29" s="29">
        <v>1055570.07</v>
      </c>
      <c r="C29" s="29">
        <v>506332</v>
      </c>
      <c r="D29" s="29">
        <f t="shared" si="11"/>
        <v>1561902.07</v>
      </c>
      <c r="E29" s="29">
        <v>4240488.54</v>
      </c>
      <c r="F29" s="29">
        <v>4240488.54</v>
      </c>
      <c r="G29" s="29">
        <f t="shared" si="12"/>
        <v>3184918.4699999997</v>
      </c>
      <c r="H29" s="6" t="s">
        <v>40</v>
      </c>
    </row>
    <row r="30" spans="1:8" ht="13.2" x14ac:dyDescent="0.2">
      <c r="A30" s="30"/>
      <c r="B30" s="29"/>
      <c r="C30" s="29"/>
      <c r="D30" s="29"/>
      <c r="E30" s="29"/>
      <c r="F30" s="29"/>
      <c r="G30" s="29"/>
      <c r="H30" s="6" t="s">
        <v>42</v>
      </c>
    </row>
    <row r="31" spans="1:8" ht="41.25" customHeight="1" x14ac:dyDescent="0.2">
      <c r="A31" s="31" t="s">
        <v>44</v>
      </c>
      <c r="B31" s="32">
        <f t="shared" ref="B31:G31" si="13">SUM(B32:B35)</f>
        <v>0</v>
      </c>
      <c r="C31" s="32">
        <f t="shared" si="13"/>
        <v>0</v>
      </c>
      <c r="D31" s="32">
        <f t="shared" si="13"/>
        <v>0</v>
      </c>
      <c r="E31" s="32">
        <f t="shared" si="13"/>
        <v>0</v>
      </c>
      <c r="F31" s="32">
        <f t="shared" si="13"/>
        <v>0</v>
      </c>
      <c r="G31" s="32">
        <f t="shared" si="13"/>
        <v>0</v>
      </c>
      <c r="H31" s="6" t="s">
        <v>42</v>
      </c>
    </row>
    <row r="32" spans="1:8" ht="13.2" x14ac:dyDescent="0.2">
      <c r="A32" s="28" t="s">
        <v>1</v>
      </c>
      <c r="B32" s="29">
        <v>0</v>
      </c>
      <c r="C32" s="29">
        <v>0</v>
      </c>
      <c r="D32" s="29">
        <f>B32+C32</f>
        <v>0</v>
      </c>
      <c r="E32" s="29">
        <v>0</v>
      </c>
      <c r="F32" s="29">
        <v>0</v>
      </c>
      <c r="G32" s="29">
        <f>F32-B32</f>
        <v>0</v>
      </c>
      <c r="H32" s="6" t="s">
        <v>43</v>
      </c>
    </row>
    <row r="33" spans="1:8" ht="15.6" x14ac:dyDescent="0.2">
      <c r="A33" s="28" t="s">
        <v>47</v>
      </c>
      <c r="B33" s="29">
        <v>0</v>
      </c>
      <c r="C33" s="29">
        <v>0</v>
      </c>
      <c r="D33" s="29">
        <f>B33+C33</f>
        <v>0</v>
      </c>
      <c r="E33" s="29">
        <v>0</v>
      </c>
      <c r="F33" s="29">
        <v>0</v>
      </c>
      <c r="G33" s="29">
        <f t="shared" ref="G33:G34" si="14">F33-B33</f>
        <v>0</v>
      </c>
      <c r="H33" s="6" t="s">
        <v>36</v>
      </c>
    </row>
    <row r="34" spans="1:8" ht="28.8" x14ac:dyDescent="0.2">
      <c r="A34" s="28" t="s">
        <v>50</v>
      </c>
      <c r="B34" s="29">
        <v>0</v>
      </c>
      <c r="C34" s="29">
        <v>0</v>
      </c>
      <c r="D34" s="29">
        <f>B34+C34</f>
        <v>0</v>
      </c>
      <c r="E34" s="29">
        <v>0</v>
      </c>
      <c r="F34" s="29">
        <v>0</v>
      </c>
      <c r="G34" s="29">
        <f t="shared" si="14"/>
        <v>0</v>
      </c>
      <c r="H34" s="6" t="s">
        <v>38</v>
      </c>
    </row>
    <row r="35" spans="1:8" ht="26.4" x14ac:dyDescent="0.2">
      <c r="A35" s="28" t="s">
        <v>26</v>
      </c>
      <c r="B35" s="29">
        <v>0</v>
      </c>
      <c r="C35" s="29">
        <v>0</v>
      </c>
      <c r="D35" s="29">
        <f>B35+C35</f>
        <v>0</v>
      </c>
      <c r="E35" s="29">
        <v>0</v>
      </c>
      <c r="F35" s="29">
        <v>0</v>
      </c>
      <c r="G35" s="29">
        <f t="shared" ref="G35" si="15">F35-B35</f>
        <v>0</v>
      </c>
      <c r="H35" s="6" t="s">
        <v>40</v>
      </c>
    </row>
    <row r="36" spans="1:8" ht="13.2" x14ac:dyDescent="0.2">
      <c r="A36" s="30"/>
      <c r="B36" s="29"/>
      <c r="C36" s="29"/>
      <c r="D36" s="29"/>
      <c r="E36" s="29"/>
      <c r="F36" s="29"/>
      <c r="G36" s="29"/>
      <c r="H36" s="6" t="s">
        <v>42</v>
      </c>
    </row>
    <row r="37" spans="1:8" ht="13.2" x14ac:dyDescent="0.2">
      <c r="A37" s="26" t="s">
        <v>29</v>
      </c>
      <c r="B37" s="32">
        <f t="shared" ref="B37:G37" si="16">SUM(B38)</f>
        <v>0</v>
      </c>
      <c r="C37" s="32">
        <f t="shared" si="16"/>
        <v>0</v>
      </c>
      <c r="D37" s="32">
        <f t="shared" si="16"/>
        <v>0</v>
      </c>
      <c r="E37" s="32">
        <f t="shared" si="16"/>
        <v>0</v>
      </c>
      <c r="F37" s="32">
        <f t="shared" si="16"/>
        <v>0</v>
      </c>
      <c r="G37" s="32">
        <f t="shared" si="16"/>
        <v>0</v>
      </c>
      <c r="H37" s="6" t="s">
        <v>42</v>
      </c>
    </row>
    <row r="38" spans="1:8" ht="13.2" x14ac:dyDescent="0.2">
      <c r="A38" s="28" t="s">
        <v>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f>F38-B38</f>
        <v>0</v>
      </c>
      <c r="H38" s="6" t="s">
        <v>41</v>
      </c>
    </row>
    <row r="39" spans="1:8" ht="13.2" x14ac:dyDescent="0.2">
      <c r="A39" s="28"/>
      <c r="B39" s="29"/>
      <c r="C39" s="29"/>
      <c r="D39" s="29"/>
      <c r="E39" s="29"/>
      <c r="F39" s="29"/>
      <c r="G39" s="29"/>
      <c r="H39" s="6"/>
    </row>
    <row r="40" spans="1:8" ht="13.2" x14ac:dyDescent="0.2">
      <c r="A40" s="33" t="s">
        <v>13</v>
      </c>
      <c r="B40" s="35">
        <f>SUM(B37+B31+B21)</f>
        <v>876250277.58000004</v>
      </c>
      <c r="C40" s="35">
        <f t="shared" ref="C40:G40" si="17">SUM(C37+C31+C21)</f>
        <v>193615680.30000001</v>
      </c>
      <c r="D40" s="35">
        <f t="shared" si="17"/>
        <v>1069865957.8800002</v>
      </c>
      <c r="E40" s="35">
        <f t="shared" si="17"/>
        <v>530957155.24000001</v>
      </c>
      <c r="F40" s="35">
        <f t="shared" si="17"/>
        <v>530957155.24000001</v>
      </c>
      <c r="G40" s="27">
        <f t="shared" si="17"/>
        <v>-345293122.34000003</v>
      </c>
      <c r="H40" s="6" t="s">
        <v>42</v>
      </c>
    </row>
    <row r="41" spans="1:8" ht="13.2" x14ac:dyDescent="0.2">
      <c r="A41" s="20"/>
      <c r="B41" s="21"/>
      <c r="C41" s="21"/>
      <c r="D41" s="21"/>
      <c r="E41" s="23" t="s">
        <v>21</v>
      </c>
      <c r="F41" s="34"/>
      <c r="G41" s="25"/>
      <c r="H41" s="6" t="s">
        <v>42</v>
      </c>
    </row>
    <row r="42" spans="1:8" x14ac:dyDescent="0.2">
      <c r="A42" t="s">
        <v>45</v>
      </c>
    </row>
    <row r="43" spans="1:8" ht="21.6" x14ac:dyDescent="0.2">
      <c r="A43" s="4" t="s">
        <v>30</v>
      </c>
    </row>
    <row r="44" spans="1:8" ht="11.4" x14ac:dyDescent="0.2">
      <c r="A44" s="5" t="s">
        <v>31</v>
      </c>
    </row>
    <row r="45" spans="1:8" ht="30.75" customHeight="1" x14ac:dyDescent="0.2">
      <c r="A45" s="45" t="s">
        <v>32</v>
      </c>
      <c r="B45" s="45"/>
      <c r="C45" s="45"/>
      <c r="D45" s="45"/>
      <c r="E45" s="45"/>
      <c r="F45" s="45"/>
      <c r="G45" s="45"/>
    </row>
    <row r="46" spans="1:8" ht="30.75" customHeight="1" x14ac:dyDescent="0.2">
      <c r="A46" s="7"/>
      <c r="B46" s="7"/>
      <c r="C46" s="7"/>
      <c r="D46" s="7"/>
      <c r="E46" s="7"/>
      <c r="F46" s="7"/>
      <c r="G46" s="7"/>
    </row>
    <row r="47" spans="1:8" ht="30.75" customHeight="1" x14ac:dyDescent="0.2">
      <c r="A47" s="7"/>
      <c r="B47" s="7"/>
      <c r="C47" s="7"/>
      <c r="D47" s="7"/>
      <c r="E47" s="7"/>
      <c r="F47" s="7"/>
      <c r="G47" s="7"/>
    </row>
    <row r="48" spans="1:8" ht="30.75" customHeight="1" x14ac:dyDescent="0.2">
      <c r="A48" s="7"/>
      <c r="B48" s="7"/>
      <c r="C48" s="7"/>
      <c r="D48" s="7"/>
      <c r="E48" s="7"/>
      <c r="F48" s="7"/>
      <c r="G48" s="7"/>
    </row>
    <row r="49" spans="1:7" ht="30.75" customHeight="1" x14ac:dyDescent="0.2">
      <c r="A49" s="7"/>
      <c r="B49" s="7"/>
      <c r="C49" s="7"/>
      <c r="D49" s="7"/>
      <c r="E49" s="7"/>
      <c r="F49" s="7"/>
      <c r="G49" s="7"/>
    </row>
    <row r="50" spans="1:7" ht="30.75" customHeight="1" x14ac:dyDescent="0.2">
      <c r="A50" s="7"/>
      <c r="B50" s="7"/>
      <c r="C50" s="7"/>
      <c r="D50" s="7"/>
      <c r="E50" s="7"/>
      <c r="F50" s="7"/>
      <c r="G50" s="7"/>
    </row>
  </sheetData>
  <sheetProtection formatCells="0" formatColumns="0" formatRows="0" insertRows="0" autoFilter="0"/>
  <mergeCells count="8">
    <mergeCell ref="A1:G1"/>
    <mergeCell ref="A2:A4"/>
    <mergeCell ref="A18:A20"/>
    <mergeCell ref="A45:G45"/>
    <mergeCell ref="B2:F2"/>
    <mergeCell ref="G2:G3"/>
    <mergeCell ref="B18:F18"/>
    <mergeCell ref="G18:G19"/>
  </mergeCells>
  <pageMargins left="0.31496062992125984" right="0.19685039370078741" top="0.55118110236220474" bottom="0.59055118110236227" header="0.31496062992125984" footer="0.31496062992125984"/>
  <pageSetup paperSize="9" orientation="landscape" r:id="rId1"/>
  <ignoredErrors>
    <ignoredError sqref="B20:F20 B4:F4 H40:H41 H5:H38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2023-08-15T20:47:58Z</cp:lastPrinted>
  <dcterms:created xsi:type="dcterms:W3CDTF">2012-12-11T20:48:19Z</dcterms:created>
  <dcterms:modified xsi:type="dcterms:W3CDTF">2023-08-16T03:29:43Z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